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uía construcción" sheetId="1" r:id="rId3"/>
  </sheets>
  <definedNames/>
  <calcPr/>
</workbook>
</file>

<file path=xl/sharedStrings.xml><?xml version="1.0" encoding="utf-8"?>
<sst xmlns="http://schemas.openxmlformats.org/spreadsheetml/2006/main" count="78" uniqueCount="64">
  <si>
    <t>Hoja de Ruta: Proceso de Diseño y Construcción</t>
  </si>
  <si>
    <t>info@panelcocr.com +506 2293-7478</t>
  </si>
  <si>
    <t>panelcocr.com</t>
  </si>
  <si>
    <t xml:space="preserve">Instrucciones: Ingrese la fecha de inicio de su proyecto en la columna D, la columna E se actualizará automáticamente.  </t>
  </si>
  <si>
    <t>Requisitos</t>
  </si>
  <si>
    <t>Responsable</t>
  </si>
  <si>
    <t>Tiempo (aproximado)</t>
  </si>
  <si>
    <t>Fecha  inicio                       (inserte la fecha)</t>
  </si>
  <si>
    <t>Fecha conclusión (campo automático)</t>
  </si>
  <si>
    <t>Verificación</t>
  </si>
  <si>
    <t>Uso de suelo (Municipalidad)</t>
  </si>
  <si>
    <t>Municipalidad correspondiente</t>
  </si>
  <si>
    <t>1 semana</t>
  </si>
  <si>
    <t>Estudio de suelo</t>
  </si>
  <si>
    <t>Topógrafo</t>
  </si>
  <si>
    <t>2 semanas</t>
  </si>
  <si>
    <t>Plano catastro</t>
  </si>
  <si>
    <t>Registro Nacional de la Propiedad</t>
  </si>
  <si>
    <t>1 día (si es digital)</t>
  </si>
  <si>
    <t>Certificación Literal de la propiedad vigente</t>
  </si>
  <si>
    <t>1 día</t>
  </si>
  <si>
    <t>Impuestos Municipales al día</t>
  </si>
  <si>
    <t>Municipalidad</t>
  </si>
  <si>
    <t>Estar al día con la CCSS</t>
  </si>
  <si>
    <t>Caja Costarricense Seguro Social</t>
  </si>
  <si>
    <t>Proceso de Diseño ****</t>
  </si>
  <si>
    <t>Estudios preliminares</t>
  </si>
  <si>
    <t>Arquitecto</t>
  </si>
  <si>
    <t>Anteproyecto</t>
  </si>
  <si>
    <t>15 días</t>
  </si>
  <si>
    <t>Planos constructivos</t>
  </si>
  <si>
    <t>Presupuesto</t>
  </si>
  <si>
    <t>Arquitecto/presupuestista</t>
  </si>
  <si>
    <t>Dirección Técnica</t>
  </si>
  <si>
    <t>Proceso de Permisos *</t>
  </si>
  <si>
    <t>Carta Disponibilidad eléctrica</t>
  </si>
  <si>
    <t>CNFL/Proveedor Eléctrico</t>
  </si>
  <si>
    <t>Carta Disponibilidad de agua</t>
  </si>
  <si>
    <t>Aya/Asada/Proveedor de Recurso Hídrico</t>
  </si>
  <si>
    <t>Sello CFIA</t>
  </si>
  <si>
    <t>CFIA</t>
  </si>
  <si>
    <t>5 días</t>
  </si>
  <si>
    <t>Póliza</t>
  </si>
  <si>
    <t>INS/Aseguradora</t>
  </si>
  <si>
    <t>Permiso de Construcción</t>
  </si>
  <si>
    <t>Construcción de Proyecto</t>
  </si>
  <si>
    <t>Contratar a la Constructora/Maestro de Obras ***</t>
  </si>
  <si>
    <t>Compra de materiales</t>
  </si>
  <si>
    <t>Como sea necesario</t>
  </si>
  <si>
    <t>Obra gris **</t>
  </si>
  <si>
    <t>Constructor</t>
  </si>
  <si>
    <t>5 semanas</t>
  </si>
  <si>
    <t>Instalación eléctrica e hídrica</t>
  </si>
  <si>
    <t>Ingeniero</t>
  </si>
  <si>
    <t>3 días del proceso de obra gris</t>
  </si>
  <si>
    <t>Inspección</t>
  </si>
  <si>
    <t>cada 7 días hábiles</t>
  </si>
  <si>
    <t>Acabados</t>
  </si>
  <si>
    <t>3 semanas</t>
  </si>
  <si>
    <t>¡Finalización de obra!</t>
  </si>
  <si>
    <t>*El proceso de permisos puede variar de acuerdo a requisitos especificos solicitados por la Municipalidad de acuerdo a ubicación del terreno</t>
  </si>
  <si>
    <t>** Si construye con Panelco y la construcción tiene más de 150 M2, nosotros le hacemos la instalación. Llámenos 2293-7478.</t>
  </si>
  <si>
    <t>*** Tenemos una base de datos de maestros de obras que conocen nuestro sistema y saben instalarlo perfectamente. También le damos capacitación al equipo que contrate.</t>
  </si>
  <si>
    <t>**** Podemos recomendar arquitectos innovadores que han trabajado con nuestro sistema. Escríbanos info@panelcocr.com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</si>
</sst>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M/yyyy"/>
  </numFmts>
  <fonts count="9">
    <font>
      <sz val="11.0"/>
      <color rgb="FF000000"/>
      <name val="Calibri"/>
    </font>
    <font>
      <b/>
      <sz val="18.0"/>
      <color rgb="FFC65911"/>
      <name val="Calibri"/>
    </font>
    <font>
      <b/>
      <sz val="11.0"/>
      <color rgb="FF000000"/>
      <name val="Calibri"/>
    </font>
    <font>
      <b/>
      <u/>
      <sz val="11.0"/>
      <color rgb="FF000000"/>
      <name val="Calibri"/>
    </font>
    <font>
      <name val="Arial"/>
    </font>
    <font>
      <i/>
      <sz val="11.0"/>
      <name val="Arial"/>
    </font>
    <font>
      <b/>
      <sz val="11.0"/>
      <color rgb="FFC65911"/>
      <name val="Calibri"/>
    </font>
    <font>
      <b/>
      <sz val="11.0"/>
      <color rgb="FF99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13">
    <border/>
    <border>
      <top style="thin">
        <color rgb="FF000000"/>
      </top>
    </border>
    <border>
      <left style="thin">
        <color rgb="FF000000"/>
      </left>
      <right/>
    </border>
    <border>
      <right/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0" fillId="0" fontId="1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2" fillId="2" fontId="5" numFmtId="0" xfId="0" applyAlignment="1" applyBorder="1" applyFill="1" applyFont="1">
      <alignment readingOrder="0" shrinkToFit="0" vertical="bottom" wrapText="0"/>
    </xf>
    <xf borderId="3" fillId="2" fontId="4" numFmtId="0" xfId="0" applyAlignment="1" applyBorder="1" applyFont="1">
      <alignment vertical="bottom"/>
    </xf>
    <xf borderId="0" fillId="2" fontId="4" numFmtId="0" xfId="0" applyAlignment="1" applyFont="1">
      <alignment vertical="bottom"/>
    </xf>
    <xf borderId="4" fillId="2" fontId="4" numFmtId="0" xfId="0" applyAlignment="1" applyBorder="1" applyFont="1">
      <alignment vertical="bottom"/>
    </xf>
    <xf borderId="5" fillId="0" fontId="2" numFmtId="0" xfId="0" applyAlignment="1" applyBorder="1" applyFont="1">
      <alignment horizontal="left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0" fontId="6" numFmtId="0" xfId="0" applyAlignment="1" applyFont="1">
      <alignment horizontal="center" readingOrder="0" shrinkToFit="0" vertical="bottom" wrapText="1"/>
    </xf>
    <xf borderId="0" fillId="0" fontId="7" numFmtId="0" xfId="0" applyAlignment="1" applyFont="1">
      <alignment horizontal="center" shrinkToFit="0" vertical="bottom" wrapText="1"/>
    </xf>
    <xf borderId="4" fillId="0" fontId="4" numFmtId="0" xfId="0" applyAlignment="1" applyBorder="1" applyFont="1">
      <alignment vertical="bottom"/>
    </xf>
    <xf borderId="6" fillId="0" fontId="2" numFmtId="0" xfId="0" applyAlignment="1" applyBorder="1" applyFont="1">
      <alignment horizontal="left" shrinkToFit="0" vertical="bottom" wrapText="1"/>
    </xf>
    <xf borderId="6" fillId="0" fontId="2" numFmtId="0" xfId="0" applyAlignment="1" applyBorder="1" applyFont="1">
      <alignment horizontal="center" shrinkToFit="0" vertical="bottom" wrapText="1"/>
    </xf>
    <xf borderId="6" fillId="0" fontId="6" numFmtId="0" xfId="0" applyAlignment="1" applyBorder="1" applyFont="1">
      <alignment horizontal="center" readingOrder="0" shrinkToFit="0" vertical="bottom" wrapText="1"/>
    </xf>
    <xf borderId="6" fillId="0" fontId="7" numFmtId="0" xfId="0" applyAlignment="1" applyBorder="1" applyFont="1">
      <alignment horizontal="center" shrinkToFit="0" vertical="bottom" wrapText="1"/>
    </xf>
    <xf borderId="6" fillId="0" fontId="2" numFmtId="0" xfId="0" applyAlignment="1" applyBorder="1" applyFont="1">
      <alignment horizontal="center" readingOrder="0" shrinkToFit="0" vertical="bottom" wrapText="1"/>
    </xf>
    <xf borderId="7" fillId="0" fontId="0" numFmtId="0" xfId="0" applyAlignment="1" applyBorder="1" applyFont="1">
      <alignment vertical="bottom"/>
    </xf>
    <xf borderId="7" fillId="0" fontId="0" numFmtId="164" xfId="0" applyAlignment="1" applyBorder="1" applyFont="1" applyNumberFormat="1">
      <alignment horizontal="right" vertical="bottom"/>
    </xf>
    <xf borderId="7" fillId="0" fontId="4" numFmtId="0" xfId="0" applyBorder="1" applyFont="1"/>
    <xf borderId="7" fillId="0" fontId="0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4" numFmtId="165" xfId="0" applyAlignment="1" applyBorder="1" applyFont="1" applyNumberFormat="1">
      <alignment vertical="bottom"/>
    </xf>
    <xf borderId="6" fillId="0" fontId="4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6" fillId="0" fontId="4" numFmtId="165" xfId="0" applyAlignment="1" applyBorder="1" applyFont="1" applyNumberFormat="1">
      <alignment vertical="bottom"/>
    </xf>
    <xf borderId="6" fillId="0" fontId="0" numFmtId="164" xfId="0" applyAlignment="1" applyBorder="1" applyFont="1" applyNumberFormat="1">
      <alignment horizontal="right" vertical="bottom"/>
    </xf>
    <xf borderId="7" fillId="0" fontId="0" numFmtId="164" xfId="0" applyAlignment="1" applyBorder="1" applyFont="1" applyNumberFormat="1">
      <alignment horizontal="right" readingOrder="0" vertical="bottom"/>
    </xf>
    <xf borderId="7" fillId="0" fontId="4" numFmtId="0" xfId="0" applyAlignment="1" applyBorder="1" applyFont="1">
      <alignment readingOrder="0"/>
    </xf>
    <xf borderId="6" fillId="0" fontId="0" numFmtId="0" xfId="0" applyAlignment="1" applyBorder="1" applyFont="1">
      <alignment vertical="bottom"/>
    </xf>
    <xf borderId="7" fillId="0" fontId="0" numFmtId="0" xfId="0" applyAlignment="1" applyBorder="1" applyFont="1">
      <alignment readingOrder="0" vertical="bottom"/>
    </xf>
    <xf borderId="7" fillId="0" fontId="8" numFmtId="0" xfId="0" applyAlignment="1" applyBorder="1" applyFont="1">
      <alignment readingOrder="0"/>
    </xf>
    <xf borderId="7" fillId="0" fontId="6" numFmtId="0" xfId="0" applyAlignment="1" applyBorder="1" applyFont="1">
      <alignment vertical="bottom"/>
    </xf>
    <xf borderId="7" fillId="0" fontId="8" numFmtId="0" xfId="0" applyBorder="1" applyFont="1"/>
    <xf borderId="7" fillId="0" fontId="4" numFmtId="0" xfId="0" applyAlignment="1" applyBorder="1" applyFont="1">
      <alignment readingOrder="0" vertical="bottom"/>
    </xf>
    <xf borderId="5" fillId="0" fontId="4" numFmtId="0" xfId="0" applyAlignment="1" applyBorder="1" applyFont="1">
      <alignment vertical="bottom"/>
    </xf>
    <xf borderId="8" fillId="3" fontId="4" numFmtId="0" xfId="0" applyAlignment="1" applyBorder="1" applyFill="1" applyFont="1">
      <alignment shrinkToFit="0" vertical="bottom" wrapText="1"/>
    </xf>
    <xf borderId="1" fillId="0" fontId="8" numFmtId="0" xfId="0" applyBorder="1" applyFont="1"/>
    <xf borderId="9" fillId="0" fontId="8" numFmtId="0" xfId="0" applyBorder="1" applyFont="1"/>
    <xf borderId="5" fillId="3" fontId="4" numFmtId="0" xfId="0" applyAlignment="1" applyBorder="1" applyFont="1">
      <alignment readingOrder="0" shrinkToFit="0" vertical="bottom" wrapText="0"/>
    </xf>
    <xf borderId="4" fillId="0" fontId="8" numFmtId="0" xfId="0" applyBorder="1" applyFont="1"/>
    <xf borderId="10" fillId="3" fontId="4" numFmtId="0" xfId="0" applyAlignment="1" applyBorder="1" applyFont="1">
      <alignment shrinkToFit="0" vertical="bottom" wrapText="0"/>
    </xf>
    <xf borderId="11" fillId="0" fontId="8" numFmtId="0" xfId="0" applyBorder="1" applyFont="1"/>
    <xf borderId="12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152400</xdr:colOff>
      <xdr:row>0</xdr:row>
      <xdr:rowOff>0</xdr:rowOff>
    </xdr:from>
    <xdr:ext cx="2181225" cy="771525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anelcocr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43"/>
    <col customWidth="1" min="2" max="2" width="35.57"/>
    <col customWidth="1" min="3" max="3" width="26.0"/>
    <col customWidth="1" min="4" max="4" width="19.14"/>
    <col customWidth="1" min="5" max="5" width="20.57"/>
    <col customWidth="1" min="6" max="6" width="16.57"/>
    <col customWidth="1" min="7" max="27" width="10.71"/>
  </cols>
  <sheetData>
    <row r="1" ht="66.0" customHeight="1">
      <c r="B1" s="1" t="s">
        <v>0</v>
      </c>
      <c r="C1" s="2"/>
      <c r="D1" s="2"/>
      <c r="E1" s="3" t="s">
        <v>1</v>
      </c>
      <c r="F1" s="4" t="s">
        <v>2</v>
      </c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 t="s">
        <v>3</v>
      </c>
      <c r="B2" s="8"/>
      <c r="C2" s="9"/>
      <c r="D2" s="9"/>
      <c r="E2" s="9"/>
      <c r="F2" s="10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11"/>
      <c r="B3" s="12"/>
      <c r="C3" s="12"/>
      <c r="D3" s="13"/>
      <c r="E3" s="14"/>
      <c r="F3" s="1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16" t="s">
        <v>4</v>
      </c>
      <c r="B4" s="17" t="s">
        <v>5</v>
      </c>
      <c r="C4" s="17" t="s">
        <v>6</v>
      </c>
      <c r="D4" s="18" t="s">
        <v>7</v>
      </c>
      <c r="E4" s="19" t="s">
        <v>8</v>
      </c>
      <c r="F4" s="20" t="s">
        <v>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21" t="s">
        <v>10</v>
      </c>
      <c r="B5" s="21" t="s">
        <v>11</v>
      </c>
      <c r="C5" s="21" t="s">
        <v>12</v>
      </c>
      <c r="D5" s="22">
        <v>43556.0</v>
      </c>
      <c r="E5" s="22">
        <f>D5+7</f>
        <v>43563</v>
      </c>
      <c r="F5" s="23" t="b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21" t="s">
        <v>13</v>
      </c>
      <c r="B6" s="24" t="s">
        <v>14</v>
      </c>
      <c r="C6" s="21" t="s">
        <v>15</v>
      </c>
      <c r="D6" s="22">
        <v>43557.0</v>
      </c>
      <c r="E6" s="22">
        <f>D6+11</f>
        <v>43568</v>
      </c>
      <c r="F6" s="23" t="b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21" t="s">
        <v>16</v>
      </c>
      <c r="B7" s="21" t="s">
        <v>17</v>
      </c>
      <c r="C7" s="21" t="s">
        <v>18</v>
      </c>
      <c r="D7" s="22">
        <v>43558.0</v>
      </c>
      <c r="E7" s="22">
        <f t="shared" ref="E7:E8" si="1">D7+1</f>
        <v>43559</v>
      </c>
      <c r="F7" s="23" t="b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21" t="s">
        <v>19</v>
      </c>
      <c r="B8" s="21" t="s">
        <v>17</v>
      </c>
      <c r="C8" s="21" t="s">
        <v>20</v>
      </c>
      <c r="D8" s="22">
        <v>43559.0</v>
      </c>
      <c r="E8" s="22">
        <f t="shared" si="1"/>
        <v>43560</v>
      </c>
      <c r="F8" s="23" t="b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21" t="s">
        <v>21</v>
      </c>
      <c r="B9" s="21" t="s">
        <v>22</v>
      </c>
      <c r="C9" s="25"/>
      <c r="D9" s="26"/>
      <c r="E9" s="22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21" t="s">
        <v>23</v>
      </c>
      <c r="B10" s="21" t="s">
        <v>24</v>
      </c>
      <c r="C10" s="25"/>
      <c r="D10" s="26"/>
      <c r="E10" s="22"/>
      <c r="F10" s="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25"/>
      <c r="B11" s="25"/>
      <c r="C11" s="25"/>
      <c r="D11" s="26"/>
      <c r="E11" s="22"/>
      <c r="F11" s="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16" t="s">
        <v>25</v>
      </c>
      <c r="B12" s="27"/>
      <c r="C12" s="28"/>
      <c r="D12" s="29"/>
      <c r="E12" s="30"/>
      <c r="F12" s="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21" t="s">
        <v>26</v>
      </c>
      <c r="B13" s="21" t="s">
        <v>27</v>
      </c>
      <c r="C13" s="21" t="s">
        <v>12</v>
      </c>
      <c r="D13" s="31">
        <v>43561.0</v>
      </c>
      <c r="E13" s="22">
        <f>D13+7</f>
        <v>43568</v>
      </c>
      <c r="F13" s="23" t="b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21" t="s">
        <v>28</v>
      </c>
      <c r="B14" s="21" t="s">
        <v>27</v>
      </c>
      <c r="C14" s="21" t="s">
        <v>29</v>
      </c>
      <c r="D14" s="31">
        <v>43569.0</v>
      </c>
      <c r="E14" s="22">
        <f t="shared" ref="E14:E16" si="2">D14+15</f>
        <v>43584</v>
      </c>
      <c r="F14" s="23" t="b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21" t="s">
        <v>30</v>
      </c>
      <c r="B15" s="21" t="s">
        <v>27</v>
      </c>
      <c r="C15" s="21" t="s">
        <v>29</v>
      </c>
      <c r="D15" s="31">
        <v>43585.0</v>
      </c>
      <c r="E15" s="22">
        <f t="shared" si="2"/>
        <v>43600</v>
      </c>
      <c r="F15" s="23" t="b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21" t="s">
        <v>31</v>
      </c>
      <c r="B16" s="21" t="s">
        <v>32</v>
      </c>
      <c r="C16" s="21" t="s">
        <v>29</v>
      </c>
      <c r="D16" s="31">
        <v>43601.0</v>
      </c>
      <c r="E16" s="22">
        <f t="shared" si="2"/>
        <v>43616</v>
      </c>
      <c r="F16" s="23" t="b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21" t="s">
        <v>33</v>
      </c>
      <c r="B17" s="21" t="s">
        <v>27</v>
      </c>
      <c r="C17" s="21"/>
      <c r="D17" s="26"/>
      <c r="E17" s="22"/>
      <c r="F17" s="2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25"/>
      <c r="B18" s="25"/>
      <c r="C18" s="25"/>
      <c r="D18" s="26"/>
      <c r="E18" s="22"/>
      <c r="F18" s="2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16" t="s">
        <v>34</v>
      </c>
      <c r="B19" s="27"/>
      <c r="C19" s="28"/>
      <c r="D19" s="29"/>
      <c r="E19" s="30"/>
      <c r="F19" s="2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21" t="s">
        <v>35</v>
      </c>
      <c r="B20" s="21" t="s">
        <v>36</v>
      </c>
      <c r="C20" s="21" t="s">
        <v>12</v>
      </c>
      <c r="D20" s="31">
        <v>43602.0</v>
      </c>
      <c r="E20" s="22">
        <f t="shared" ref="E20:E21" si="3">D20+7</f>
        <v>43609</v>
      </c>
      <c r="F20" s="23" t="b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21" t="s">
        <v>37</v>
      </c>
      <c r="B21" s="21" t="s">
        <v>38</v>
      </c>
      <c r="C21" s="21" t="s">
        <v>12</v>
      </c>
      <c r="D21" s="31">
        <v>43602.0</v>
      </c>
      <c r="E21" s="22">
        <f t="shared" si="3"/>
        <v>43609</v>
      </c>
      <c r="F21" s="23" t="b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21" t="s">
        <v>39</v>
      </c>
      <c r="B22" s="21" t="s">
        <v>40</v>
      </c>
      <c r="C22" s="21" t="s">
        <v>41</v>
      </c>
      <c r="D22" s="31">
        <v>43671.0</v>
      </c>
      <c r="E22" s="22">
        <f>D22+5</f>
        <v>43676</v>
      </c>
      <c r="F22" s="23" t="b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21" t="s">
        <v>42</v>
      </c>
      <c r="B23" s="21" t="s">
        <v>43</v>
      </c>
      <c r="C23" s="21" t="s">
        <v>12</v>
      </c>
      <c r="D23" s="31">
        <v>43678.0</v>
      </c>
      <c r="E23" s="22">
        <f>D23+7</f>
        <v>43685</v>
      </c>
      <c r="F23" s="23" t="b"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21" t="s">
        <v>44</v>
      </c>
      <c r="B24" s="24" t="s">
        <v>22</v>
      </c>
      <c r="C24" s="21" t="s">
        <v>15</v>
      </c>
      <c r="D24" s="31">
        <v>43686.0</v>
      </c>
      <c r="E24" s="22">
        <f>D24+14</f>
        <v>43700</v>
      </c>
      <c r="F24" s="32" t="b"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25"/>
      <c r="B25" s="25"/>
      <c r="C25" s="25"/>
      <c r="D25" s="26"/>
      <c r="E25" s="22"/>
      <c r="F25" s="2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16" t="s">
        <v>45</v>
      </c>
      <c r="B26" s="33"/>
      <c r="C26" s="33"/>
      <c r="D26" s="29"/>
      <c r="E26" s="30"/>
      <c r="F26" s="2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21" t="s">
        <v>46</v>
      </c>
      <c r="B27" s="25"/>
      <c r="C27" s="25"/>
      <c r="D27" s="25"/>
      <c r="E27" s="22" t="str">
        <f>D27</f>
        <v/>
      </c>
      <c r="F27" s="32" t="b"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21" t="s">
        <v>47</v>
      </c>
      <c r="B28" s="25"/>
      <c r="C28" s="34" t="s">
        <v>48</v>
      </c>
      <c r="D28" s="25"/>
      <c r="E28" s="22"/>
      <c r="F28" s="32" t="b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21" t="s">
        <v>49</v>
      </c>
      <c r="B29" s="35" t="s">
        <v>50</v>
      </c>
      <c r="C29" s="34" t="s">
        <v>51</v>
      </c>
      <c r="D29" s="31">
        <v>43703.0</v>
      </c>
      <c r="E29" s="22">
        <f>D29+34</f>
        <v>43737</v>
      </c>
      <c r="F29" s="32" t="b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21" t="s">
        <v>52</v>
      </c>
      <c r="B30" s="35" t="s">
        <v>53</v>
      </c>
      <c r="C30" s="34" t="s">
        <v>54</v>
      </c>
      <c r="D30" s="31">
        <v>43711.0</v>
      </c>
      <c r="E30" s="22">
        <f>D30+3</f>
        <v>43714</v>
      </c>
      <c r="F30" s="32" t="b"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21" t="s">
        <v>55</v>
      </c>
      <c r="B31" s="35" t="s">
        <v>27</v>
      </c>
      <c r="C31" s="34" t="s">
        <v>56</v>
      </c>
      <c r="D31" s="25"/>
      <c r="E31" s="22"/>
      <c r="F31" s="32" t="b"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21" t="s">
        <v>57</v>
      </c>
      <c r="B32" s="35" t="s">
        <v>50</v>
      </c>
      <c r="C32" s="34" t="s">
        <v>58</v>
      </c>
      <c r="D32" s="31">
        <v>43738.0</v>
      </c>
      <c r="E32" s="22">
        <f>D32+20</f>
        <v>43758</v>
      </c>
      <c r="F32" s="32" t="b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36" t="s">
        <v>59</v>
      </c>
      <c r="B33" s="37"/>
      <c r="C33" s="38"/>
      <c r="D33" s="25"/>
      <c r="E33" s="22">
        <f>D29+55</f>
        <v>43758</v>
      </c>
      <c r="F33" s="32" t="b"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39"/>
      <c r="B34" s="6"/>
      <c r="C34" s="6"/>
      <c r="D34" s="6"/>
      <c r="E34" s="6"/>
      <c r="F34" s="1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40" t="s">
        <v>60</v>
      </c>
      <c r="B35" s="41"/>
      <c r="C35" s="41"/>
      <c r="D35" s="41"/>
      <c r="E35" s="41"/>
      <c r="F35" s="42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43" t="s">
        <v>61</v>
      </c>
      <c r="F36" s="44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43" t="s">
        <v>62</v>
      </c>
      <c r="F37" s="44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45" t="s">
        <v>63</v>
      </c>
      <c r="B38" s="46"/>
      <c r="C38" s="46"/>
      <c r="D38" s="46"/>
      <c r="E38" s="46"/>
      <c r="F38" s="4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</sheetData>
  <mergeCells count="4">
    <mergeCell ref="A35:F35"/>
    <mergeCell ref="A36:F36"/>
    <mergeCell ref="A37:F37"/>
    <mergeCell ref="A38:F38"/>
  </mergeCells>
  <hyperlinks>
    <hyperlink r:id="rId1" ref="F1"/>
  </hyperlinks>
  <printOptions/>
  <pageMargins bottom="0.75" footer="0.0" header="0.0" left="0.7" right="0.7" top="0.75"/>
  <pageSetup orientation="landscape"/>
  <drawing r:id="rId2"/>
</worksheet>
</file>